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orvatic\AppData\Local\Microsoft\Windows\INetCache\Content.Outlook\M66W7AIA\"/>
    </mc:Choice>
  </mc:AlternateContent>
  <bookViews>
    <workbookView xWindow="0" yWindow="0" windowWidth="28800" windowHeight="11835"/>
  </bookViews>
  <sheets>
    <sheet name="020 46 " sheetId="8" r:id="rId1"/>
  </sheets>
  <definedNames>
    <definedName name="_xlnm.Print_Area" localSheetId="0">'020 46 '!$A$1:$E$37</definedName>
  </definedNames>
  <calcPr calcId="152511"/>
</workbook>
</file>

<file path=xl/calcChain.xml><?xml version="1.0" encoding="utf-8"?>
<calcChain xmlns="http://schemas.openxmlformats.org/spreadsheetml/2006/main">
  <c r="E36" i="8" l="1"/>
  <c r="D36" i="8"/>
  <c r="C36" i="8"/>
  <c r="E34" i="8"/>
  <c r="D34" i="8"/>
  <c r="C34" i="8"/>
  <c r="E33" i="8"/>
  <c r="D33" i="8"/>
  <c r="C33" i="8"/>
  <c r="E32" i="8"/>
  <c r="D32" i="8"/>
  <c r="C32" i="8"/>
  <c r="E26" i="8"/>
  <c r="D26" i="8"/>
  <c r="C26" i="8"/>
  <c r="C25" i="8" s="1"/>
  <c r="C4" i="8" s="1"/>
  <c r="E25" i="8"/>
  <c r="D25" i="8"/>
  <c r="E23" i="8"/>
  <c r="D23" i="8"/>
  <c r="C23" i="8"/>
  <c r="E21" i="8"/>
  <c r="D21" i="8"/>
  <c r="C21" i="8"/>
  <c r="E19" i="8"/>
  <c r="D19" i="8"/>
  <c r="C19" i="8"/>
  <c r="E13" i="8"/>
  <c r="D13" i="8"/>
  <c r="C13" i="8"/>
  <c r="E9" i="8"/>
  <c r="E8" i="8" s="1"/>
  <c r="D9" i="8"/>
  <c r="C9" i="8"/>
  <c r="C8" i="8" s="1"/>
  <c r="D8" i="8"/>
  <c r="D7" i="8" s="1"/>
  <c r="D6" i="8" s="1"/>
  <c r="D5" i="8" s="1"/>
  <c r="D2" i="8" s="1"/>
  <c r="E4" i="8"/>
  <c r="D4" i="8"/>
  <c r="E7" i="8" l="1"/>
  <c r="E6" i="8" s="1"/>
  <c r="E5" i="8" s="1"/>
  <c r="E2" i="8" s="1"/>
  <c r="E3" i="8"/>
  <c r="C7" i="8"/>
  <c r="C6" i="8" s="1"/>
  <c r="C5" i="8" s="1"/>
  <c r="C2" i="8" s="1"/>
  <c r="C3" i="8"/>
  <c r="D3" i="8"/>
</calcChain>
</file>

<file path=xl/sharedStrings.xml><?xml version="1.0" encoding="utf-8"?>
<sst xmlns="http://schemas.openxmlformats.org/spreadsheetml/2006/main" count="64" uniqueCount="49">
  <si>
    <t>Opći prihodi i primici</t>
  </si>
  <si>
    <t>ADMINISTRACIJA I UPRAVLJANJE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</si>
  <si>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</si>
  <si>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</si>
  <si>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</si>
  <si>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</si>
  <si>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</si>
  <si>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</si>
  <si>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</si>
  <si>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</si>
  <si>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Naknade troškova osobama izvan radnog odnosa</t>
  </si>
  <si>
    <t>Ostali nespomenuti rashodi poslovanja</t>
  </si>
  <si>
    <t>Financijski rashodi</t>
  </si>
  <si>
    <t>Ostali financijski rashodi</t>
  </si>
  <si>
    <t>Ostali rashodi</t>
  </si>
  <si>
    <t>Kazne, penali i naknade štete</t>
  </si>
  <si>
    <t>Rashodi za nabavu proizvedene dugotrajne imovine</t>
  </si>
  <si>
    <t>Postrojenja i oprema</t>
  </si>
  <si>
    <t>Rashodi za nabavu neproizvedene dugotrajne imovine</t>
  </si>
  <si>
    <t>Nematerijalna imovina</t>
  </si>
  <si>
    <t>Pomoći EU</t>
  </si>
  <si>
    <t>02046</t>
  </si>
  <si>
    <t>ZRAČNI PRIJEVOZ ZA TIJELA DRŽAVNE VLASTI</t>
  </si>
  <si>
    <t>A691000</t>
  </si>
  <si>
    <t>3.716.000</t>
  </si>
  <si>
    <t>1.135.500</t>
  </si>
  <si>
    <t>1.620.000</t>
  </si>
  <si>
    <t>6.796.170</t>
  </si>
  <si>
    <t>K691008</t>
  </si>
  <si>
    <t>1.150.500</t>
  </si>
  <si>
    <r>
      <rPr>
        <b/>
        <sz val="9"/>
        <rFont val="Arial"/>
        <family val="2"/>
        <charset val="238"/>
      </rPr>
      <t>Šifra</t>
    </r>
  </si>
  <si>
    <r>
      <rPr>
        <b/>
        <sz val="9"/>
        <rFont val="Arial"/>
        <family val="2"/>
        <charset val="238"/>
      </rPr>
      <t>Naziv</t>
    </r>
  </si>
  <si>
    <t xml:space="preserve">Proračun za 2022. </t>
  </si>
  <si>
    <r>
      <rPr>
        <b/>
        <sz val="9"/>
        <rFont val="Arial"/>
        <family val="2"/>
        <charset val="238"/>
      </rPr>
      <t>Direkcija za korištenje službenih zrakoplova</t>
    </r>
  </si>
  <si>
    <t>11</t>
  </si>
  <si>
    <t>51</t>
  </si>
  <si>
    <t>24</t>
  </si>
  <si>
    <t>ADMINISTRATIVNI POSLOVI I OPĆE USLUGE JAVNE UPRAVE</t>
  </si>
  <si>
    <t>2406</t>
  </si>
  <si>
    <r>
      <rPr>
        <i/>
        <sz val="9"/>
        <rFont val="Arial"/>
        <family val="2"/>
        <charset val="238"/>
      </rPr>
      <t>Opći prihodi i primici</t>
    </r>
  </si>
  <si>
    <t>31</t>
  </si>
  <si>
    <t>32</t>
  </si>
  <si>
    <t>34</t>
  </si>
  <si>
    <r>
      <rPr>
        <i/>
        <sz val="9"/>
        <rFont val="Arial"/>
        <family val="2"/>
        <charset val="238"/>
      </rPr>
      <t>Pomoći EU</t>
    </r>
  </si>
  <si>
    <t>INFORMATIZACIJA DIREKCIJE ZA KORIŠTENJE SLUŽBENIH ZRAKOPLOVA</t>
  </si>
  <si>
    <t>41</t>
  </si>
  <si>
    <t>3.762.000</t>
  </si>
  <si>
    <t>Plan 2022. nakon 1. rebalansa</t>
  </si>
  <si>
    <t>Plan 2022. nakon 2. rebalansa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</si>
</sst>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 readingOrder="1"/>
    </xf>
    <xf numFmtId="0" fontId="1" fillId="0" borderId="2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3" fontId="1" fillId="0" borderId="0" xfId="0" applyNumberFormat="1" applyFont="1" applyBorder="1" applyAlignment="1">
      <alignment horizontal="right" vertical="top"/>
    </xf>
    <xf numFmtId="0" fontId="1" fillId="0" borderId="0" xfId="0" applyFont="1" applyFill="1" applyAlignment="1">
      <alignment horizontal="left" vertical="top" wrapText="1" indent="1" readingOrder="1"/>
    </xf>
    <xf numFmtId="0" fontId="1" fillId="0" borderId="0" xfId="0" applyFont="1" applyBorder="1" applyAlignment="1">
      <alignment vertical="top" wrapText="1"/>
    </xf>
    <xf numFmtId="0" fontId="1" fillId="0" borderId="0" xfId="0" applyFont="1" applyFill="1" applyAlignment="1">
      <alignment horizontal="left" vertical="top" wrapText="1" indent="2" readingOrder="1"/>
    </xf>
    <xf numFmtId="0" fontId="1" fillId="0" borderId="0" xfId="0" applyFont="1" applyBorder="1" applyAlignment="1">
      <alignment vertical="center"/>
    </xf>
    <xf numFmtId="0" fontId="1" fillId="0" borderId="0" xfId="0" applyFont="1" applyFill="1" applyAlignment="1">
      <alignment horizontal="left" vertical="top" wrapText="1" indent="3" readingOrder="1"/>
    </xf>
    <xf numFmtId="0" fontId="3" fillId="0" borderId="0" xfId="0" applyFont="1" applyFill="1" applyAlignment="1">
      <alignment horizontal="left" vertical="top" wrapText="1" indent="3" readingOrder="1"/>
    </xf>
    <xf numFmtId="0" fontId="1" fillId="0" borderId="0" xfId="0" applyFont="1" applyFill="1" applyAlignment="1">
      <alignment horizontal="left" vertical="top" wrapText="1" indent="4" readingOrder="1"/>
    </xf>
    <xf numFmtId="0" fontId="1" fillId="0" borderId="0" xfId="0" applyFont="1" applyBorder="1" applyAlignment="1">
      <alignment wrapText="1"/>
    </xf>
    <xf numFmtId="0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0" xfId="0" applyNumberFormat="1" applyFont="1"/>
    <xf numFmtId="0" fontId="1" fillId="0" borderId="0" xfId="0" applyFont="1"/>
    <xf numFmtId="1" fontId="1" fillId="0" borderId="0" xfId="0" applyNumberFormat="1" applyFont="1"/>
    <xf numFmtId="1" fontId="1" fillId="0" borderId="0" xfId="0" applyNumberFormat="1" applyFont="1" applyAlignment="1">
      <alignment horizontal="right" vertical="top"/>
    </xf>
    <xf numFmtId="3" fontId="1" fillId="0" borderId="0" xfId="0" applyNumberFormat="1" applyFont="1" applyAlignment="1">
      <alignment horizontal="right" vertical="top"/>
    </xf>
    <xf numFmtId="3" fontId="2" fillId="0" borderId="0" xfId="0" applyNumberFormat="1" applyFont="1" applyAlignment="1">
      <alignment horizontal="right" vertical="top"/>
    </xf>
    <xf numFmtId="1" fontId="1" fillId="0" borderId="3" xfId="0" applyNumberFormat="1" applyFont="1" applyBorder="1"/>
    <xf numFmtId="0" fontId="1" fillId="0" borderId="3" xfId="0" applyNumberFormat="1" applyFont="1" applyBorder="1"/>
    <xf numFmtId="3" fontId="1" fillId="0" borderId="3" xfId="0" applyNumberFormat="1" applyFont="1" applyBorder="1" applyAlignment="1">
      <alignment horizontal="right" vertical="top"/>
    </xf>
    <xf numFmtId="49" fontId="1" fillId="0" borderId="0" xfId="0" applyNumberFormat="1" applyFont="1" applyFill="1" applyAlignment="1">
      <alignment horizontal="right" vertical="top"/>
    </xf>
    <xf numFmtId="3" fontId="1" fillId="0" borderId="0" xfId="0" applyNumberFormat="1" applyFont="1" applyFill="1" applyAlignment="1">
      <alignment horizontal="right" vertical="top"/>
    </xf>
    <xf numFmtId="3" fontId="1" fillId="0" borderId="0" xfId="0" applyNumberFormat="1" applyFont="1" applyFill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C1" sqref="C1:E1048576"/>
    </sheetView>
  </sheetViews>
  <sheetFormatPr defaultRowHeight="12.75" x14ac:dyDescent="0.2"/>
  <cols>
    <col min="1" max="1" width="13.7109375" customWidth="1"/>
    <col min="2" max="2" width="44.140625" customWidth="1"/>
    <col min="3" max="5" width="18.7109375" customWidth="1"/>
  </cols>
  <sheetData>
    <row r="1" spans="1:5" ht="36" x14ac:dyDescent="0.2">
      <c r="A1" s="1" t="s">
        <v>30</v>
      </c>
      <c r="B1" s="1" t="s">
        <v>31</v>
      </c>
      <c r="C1" s="2" t="s">
        <v>32</v>
      </c>
      <c r="D1" s="2" t="s">
        <v>47</v>
      </c>
      <c r="E1" s="2" t="s">
        <v>48</v>
      </c>
    </row>
    <row r="2" spans="1:5" x14ac:dyDescent="0.2">
      <c r="A2" s="3" t="s">
        <v>21</v>
      </c>
      <c r="B2" s="4" t="s">
        <v>33</v>
      </c>
      <c r="C2" s="25">
        <f>C5</f>
        <v>15060145</v>
      </c>
      <c r="D2" s="25">
        <f>D5</f>
        <v>15111145</v>
      </c>
      <c r="E2" s="25">
        <f>E5</f>
        <v>15846145</v>
      </c>
    </row>
    <row r="3" spans="1:5" x14ac:dyDescent="0.2">
      <c r="A3" s="5" t="s">
        <v>34</v>
      </c>
      <c r="B3" s="6" t="s">
        <v>0</v>
      </c>
      <c r="C3" s="24">
        <f>SUM(C8+C33)</f>
        <v>14730045</v>
      </c>
      <c r="D3" s="24">
        <f>SUM(D8+D33)</f>
        <v>14781045</v>
      </c>
      <c r="E3" s="24">
        <f>SUM(E8+E33)</f>
        <v>15170045</v>
      </c>
    </row>
    <row r="4" spans="1:5" x14ac:dyDescent="0.2">
      <c r="A4" s="7" t="s">
        <v>35</v>
      </c>
      <c r="B4" s="8" t="s">
        <v>20</v>
      </c>
      <c r="C4" s="9">
        <f>C25</f>
        <v>330100</v>
      </c>
      <c r="D4" s="9">
        <f>D25</f>
        <v>330100</v>
      </c>
      <c r="E4" s="9">
        <f>E25</f>
        <v>676100</v>
      </c>
    </row>
    <row r="5" spans="1:5" ht="24" x14ac:dyDescent="0.2">
      <c r="A5" s="10" t="s">
        <v>36</v>
      </c>
      <c r="B5" s="11" t="s">
        <v>37</v>
      </c>
      <c r="C5" s="24">
        <f>C6</f>
        <v>15060145</v>
      </c>
      <c r="D5" s="24">
        <f>D6</f>
        <v>15111145</v>
      </c>
      <c r="E5" s="24">
        <f>E6</f>
        <v>15846145</v>
      </c>
    </row>
    <row r="6" spans="1:5" x14ac:dyDescent="0.2">
      <c r="A6" s="12" t="s">
        <v>38</v>
      </c>
      <c r="B6" s="13" t="s">
        <v>22</v>
      </c>
      <c r="C6" s="24">
        <f>SUM(C7+C32)</f>
        <v>15060145</v>
      </c>
      <c r="D6" s="24">
        <f>SUM(D7+D32)</f>
        <v>15111145</v>
      </c>
      <c r="E6" s="24">
        <f>SUM(E7+E32)</f>
        <v>15846145</v>
      </c>
    </row>
    <row r="7" spans="1:5" x14ac:dyDescent="0.2">
      <c r="A7" s="14" t="s">
        <v>23</v>
      </c>
      <c r="B7" s="13" t="s">
        <v>1</v>
      </c>
      <c r="C7" s="24">
        <f>SUM(C8+C25)</f>
        <v>15034270</v>
      </c>
      <c r="D7" s="24">
        <f>SUM(D8+D25)</f>
        <v>15083270</v>
      </c>
      <c r="E7" s="24">
        <f>SUM(E8+E25)</f>
        <v>15799270</v>
      </c>
    </row>
    <row r="8" spans="1:5" x14ac:dyDescent="0.2">
      <c r="A8" s="15" t="s">
        <v>34</v>
      </c>
      <c r="B8" s="6" t="s">
        <v>39</v>
      </c>
      <c r="C8" s="24">
        <f>SUM(C9+C13+C19+C21+C23)</f>
        <v>14704170</v>
      </c>
      <c r="D8" s="24">
        <f>SUM(D9+D13+D19+D21+D23)</f>
        <v>14753170</v>
      </c>
      <c r="E8" s="24">
        <f>SUM(E9+E13+E19+E21+E23)</f>
        <v>15123170</v>
      </c>
    </row>
    <row r="9" spans="1:5" x14ac:dyDescent="0.2">
      <c r="A9" s="16" t="s">
        <v>40</v>
      </c>
      <c r="B9" s="6" t="s">
        <v>2</v>
      </c>
      <c r="C9" s="24">
        <f>SUM(C10+C11+C12)</f>
        <v>4910700</v>
      </c>
      <c r="D9" s="24">
        <f>SUM(D10+D11+D12)</f>
        <v>4971700</v>
      </c>
      <c r="E9" s="24">
        <f>SUM(E10+E11+E12)</f>
        <v>4991700</v>
      </c>
    </row>
    <row r="10" spans="1:5" x14ac:dyDescent="0.2">
      <c r="A10" s="22">
        <v>311</v>
      </c>
      <c r="B10" s="20" t="s">
        <v>3</v>
      </c>
      <c r="C10" s="18" t="s">
        <v>24</v>
      </c>
      <c r="D10" s="29" t="s">
        <v>46</v>
      </c>
      <c r="E10" s="29" t="s">
        <v>46</v>
      </c>
    </row>
    <row r="11" spans="1:5" x14ac:dyDescent="0.2">
      <c r="A11" s="22">
        <v>312</v>
      </c>
      <c r="B11" s="20" t="s">
        <v>4</v>
      </c>
      <c r="C11" s="9">
        <v>59200</v>
      </c>
      <c r="D11" s="9">
        <v>59200</v>
      </c>
      <c r="E11" s="9">
        <v>79200</v>
      </c>
    </row>
    <row r="12" spans="1:5" x14ac:dyDescent="0.2">
      <c r="A12" s="22">
        <v>313</v>
      </c>
      <c r="B12" s="20" t="s">
        <v>5</v>
      </c>
      <c r="C12" s="18" t="s">
        <v>25</v>
      </c>
      <c r="D12" s="29" t="s">
        <v>29</v>
      </c>
      <c r="E12" s="29" t="s">
        <v>29</v>
      </c>
    </row>
    <row r="13" spans="1:5" x14ac:dyDescent="0.2">
      <c r="A13" s="16" t="s">
        <v>41</v>
      </c>
      <c r="B13" s="20" t="s">
        <v>6</v>
      </c>
      <c r="C13" s="24">
        <f>SUM(C14+C15+C16+C17+C18)</f>
        <v>9671970</v>
      </c>
      <c r="D13" s="24">
        <f>SUM(D14+D15+D16+D17+D18)</f>
        <v>9659970</v>
      </c>
      <c r="E13" s="24">
        <f>SUM(E14+E15+E16+E17+E18)</f>
        <v>10039970</v>
      </c>
    </row>
    <row r="14" spans="1:5" x14ac:dyDescent="0.2">
      <c r="A14" s="22">
        <v>321</v>
      </c>
      <c r="B14" s="20" t="s">
        <v>7</v>
      </c>
      <c r="C14" s="18" t="s">
        <v>26</v>
      </c>
      <c r="D14" s="18" t="s">
        <v>26</v>
      </c>
      <c r="E14" s="24">
        <v>1720000</v>
      </c>
    </row>
    <row r="15" spans="1:5" x14ac:dyDescent="0.2">
      <c r="A15" s="22">
        <v>322</v>
      </c>
      <c r="B15" s="20" t="s">
        <v>8</v>
      </c>
      <c r="C15" s="9">
        <v>825000</v>
      </c>
      <c r="D15" s="9">
        <v>825000</v>
      </c>
      <c r="E15" s="9">
        <v>925000</v>
      </c>
    </row>
    <row r="16" spans="1:5" x14ac:dyDescent="0.2">
      <c r="A16" s="22">
        <v>323</v>
      </c>
      <c r="B16" s="20" t="s">
        <v>9</v>
      </c>
      <c r="C16" s="18" t="s">
        <v>27</v>
      </c>
      <c r="D16" s="30">
        <v>6764170</v>
      </c>
      <c r="E16" s="30">
        <v>6964170</v>
      </c>
    </row>
    <row r="17" spans="1:5" x14ac:dyDescent="0.2">
      <c r="A17" s="22">
        <v>324</v>
      </c>
      <c r="B17" s="20" t="s">
        <v>10</v>
      </c>
      <c r="C17" s="9">
        <v>20000</v>
      </c>
      <c r="D17" s="31">
        <v>40000</v>
      </c>
      <c r="E17" s="31">
        <v>20000</v>
      </c>
    </row>
    <row r="18" spans="1:5" x14ac:dyDescent="0.2">
      <c r="A18" s="22">
        <v>329</v>
      </c>
      <c r="B18" s="20" t="s">
        <v>11</v>
      </c>
      <c r="C18" s="9">
        <v>410800</v>
      </c>
      <c r="D18" s="9">
        <v>410800</v>
      </c>
      <c r="E18" s="9">
        <v>410800</v>
      </c>
    </row>
    <row r="19" spans="1:5" x14ac:dyDescent="0.2">
      <c r="A19" s="16" t="s">
        <v>42</v>
      </c>
      <c r="B19" s="20" t="s">
        <v>12</v>
      </c>
      <c r="C19" s="9">
        <f>C20</f>
        <v>1500</v>
      </c>
      <c r="D19" s="9">
        <f>D20</f>
        <v>1500</v>
      </c>
      <c r="E19" s="9">
        <f>E20</f>
        <v>6500</v>
      </c>
    </row>
    <row r="20" spans="1:5" x14ac:dyDescent="0.2">
      <c r="A20" s="22">
        <v>343</v>
      </c>
      <c r="B20" s="20" t="s">
        <v>13</v>
      </c>
      <c r="C20" s="9">
        <v>1500</v>
      </c>
      <c r="D20" s="9">
        <v>1500</v>
      </c>
      <c r="E20" s="9">
        <v>6500</v>
      </c>
    </row>
    <row r="21" spans="1:5" x14ac:dyDescent="0.2">
      <c r="A21" s="16">
        <v>38</v>
      </c>
      <c r="B21" s="20" t="s">
        <v>14</v>
      </c>
      <c r="C21" s="9">
        <f>C22</f>
        <v>15000</v>
      </c>
      <c r="D21" s="9">
        <f>D22</f>
        <v>15000</v>
      </c>
      <c r="E21" s="9">
        <f>E22</f>
        <v>15000</v>
      </c>
    </row>
    <row r="22" spans="1:5" x14ac:dyDescent="0.2">
      <c r="A22" s="22">
        <v>383</v>
      </c>
      <c r="B22" s="20" t="s">
        <v>15</v>
      </c>
      <c r="C22" s="9">
        <v>15000</v>
      </c>
      <c r="D22" s="9">
        <v>15000</v>
      </c>
      <c r="E22" s="9">
        <v>15000</v>
      </c>
    </row>
    <row r="23" spans="1:5" x14ac:dyDescent="0.2">
      <c r="A23" s="16">
        <v>42</v>
      </c>
      <c r="B23" s="20" t="s">
        <v>16</v>
      </c>
      <c r="C23" s="9">
        <f>C24</f>
        <v>105000</v>
      </c>
      <c r="D23" s="9">
        <f>D24</f>
        <v>105000</v>
      </c>
      <c r="E23" s="9">
        <f>E24</f>
        <v>70000</v>
      </c>
    </row>
    <row r="24" spans="1:5" x14ac:dyDescent="0.2">
      <c r="A24" s="22">
        <v>422</v>
      </c>
      <c r="B24" s="20" t="s">
        <v>17</v>
      </c>
      <c r="C24" s="9">
        <v>105000</v>
      </c>
      <c r="D24" s="9">
        <v>105000</v>
      </c>
      <c r="E24" s="9">
        <v>70000</v>
      </c>
    </row>
    <row r="25" spans="1:5" x14ac:dyDescent="0.2">
      <c r="A25" s="15">
        <v>51</v>
      </c>
      <c r="B25" s="13" t="s">
        <v>43</v>
      </c>
      <c r="C25" s="9">
        <f>C26</f>
        <v>330100</v>
      </c>
      <c r="D25" s="9">
        <f>D26</f>
        <v>330100</v>
      </c>
      <c r="E25" s="9">
        <f>E26</f>
        <v>676100</v>
      </c>
    </row>
    <row r="26" spans="1:5" x14ac:dyDescent="0.2">
      <c r="A26" s="16" t="s">
        <v>41</v>
      </c>
      <c r="B26" s="6" t="s">
        <v>6</v>
      </c>
      <c r="C26" s="9">
        <f>SUM(C27+C28+C29+C31)</f>
        <v>330100</v>
      </c>
      <c r="D26" s="9">
        <f>SUM(D27+D28+D29+D31)</f>
        <v>330100</v>
      </c>
      <c r="E26" s="9">
        <f>SUM(E27+E28+E29+E30+E31)</f>
        <v>676100</v>
      </c>
    </row>
    <row r="27" spans="1:5" x14ac:dyDescent="0.2">
      <c r="A27" s="22">
        <v>321</v>
      </c>
      <c r="B27" s="20" t="s">
        <v>7</v>
      </c>
      <c r="C27" s="9">
        <v>70000</v>
      </c>
      <c r="D27" s="9">
        <v>70000</v>
      </c>
      <c r="E27" s="9">
        <v>77000</v>
      </c>
    </row>
    <row r="28" spans="1:5" x14ac:dyDescent="0.2">
      <c r="A28" s="22">
        <v>322</v>
      </c>
      <c r="B28" s="20" t="s">
        <v>8</v>
      </c>
      <c r="C28" s="9">
        <v>150000</v>
      </c>
      <c r="D28" s="9">
        <v>150000</v>
      </c>
      <c r="E28" s="9">
        <v>400000</v>
      </c>
    </row>
    <row r="29" spans="1:5" x14ac:dyDescent="0.2">
      <c r="A29" s="22">
        <v>323</v>
      </c>
      <c r="B29" s="20" t="s">
        <v>9</v>
      </c>
      <c r="C29" s="23">
        <v>100</v>
      </c>
      <c r="D29" s="23">
        <v>100</v>
      </c>
      <c r="E29" s="9">
        <v>4100</v>
      </c>
    </row>
    <row r="30" spans="1:5" x14ac:dyDescent="0.2">
      <c r="A30" s="22">
        <v>324</v>
      </c>
      <c r="B30" s="20" t="s">
        <v>10</v>
      </c>
      <c r="C30" s="23"/>
      <c r="D30" s="23"/>
      <c r="E30" s="9">
        <v>10000</v>
      </c>
    </row>
    <row r="31" spans="1:5" x14ac:dyDescent="0.2">
      <c r="A31" s="22">
        <v>329</v>
      </c>
      <c r="B31" s="20" t="s">
        <v>11</v>
      </c>
      <c r="C31" s="9">
        <v>110000</v>
      </c>
      <c r="D31" s="9">
        <v>110000</v>
      </c>
      <c r="E31" s="9">
        <v>185000</v>
      </c>
    </row>
    <row r="32" spans="1:5" ht="24" x14ac:dyDescent="0.2">
      <c r="A32" s="14" t="s">
        <v>28</v>
      </c>
      <c r="B32" s="17" t="s">
        <v>44</v>
      </c>
      <c r="C32" s="9">
        <f>C33</f>
        <v>25875</v>
      </c>
      <c r="D32" s="9">
        <f>D33</f>
        <v>27875</v>
      </c>
      <c r="E32" s="9">
        <f>E33</f>
        <v>46875</v>
      </c>
    </row>
    <row r="33" spans="1:5" x14ac:dyDescent="0.2">
      <c r="A33" s="15" t="s">
        <v>34</v>
      </c>
      <c r="B33" s="6" t="s">
        <v>39</v>
      </c>
      <c r="C33" s="9">
        <f>SUM(C34+C36)</f>
        <v>25875</v>
      </c>
      <c r="D33" s="9">
        <f>SUM(D34+D36)</f>
        <v>27875</v>
      </c>
      <c r="E33" s="9">
        <f>SUM(E34+E36)</f>
        <v>46875</v>
      </c>
    </row>
    <row r="34" spans="1:5" x14ac:dyDescent="0.2">
      <c r="A34" s="16" t="s">
        <v>45</v>
      </c>
      <c r="B34" s="6" t="s">
        <v>18</v>
      </c>
      <c r="C34" s="9">
        <f>C35</f>
        <v>5875</v>
      </c>
      <c r="D34" s="9">
        <f>D35</f>
        <v>7875</v>
      </c>
      <c r="E34" s="9">
        <f>E35</f>
        <v>4875</v>
      </c>
    </row>
    <row r="35" spans="1:5" x14ac:dyDescent="0.2">
      <c r="A35" s="22">
        <v>412</v>
      </c>
      <c r="B35" s="20" t="s">
        <v>19</v>
      </c>
      <c r="C35" s="9">
        <v>5875</v>
      </c>
      <c r="D35" s="31">
        <v>7875</v>
      </c>
      <c r="E35" s="31">
        <v>4875</v>
      </c>
    </row>
    <row r="36" spans="1:5" x14ac:dyDescent="0.2">
      <c r="A36" s="16">
        <v>42</v>
      </c>
      <c r="B36" s="20" t="s">
        <v>16</v>
      </c>
      <c r="C36" s="9">
        <f>C37</f>
        <v>20000</v>
      </c>
      <c r="D36" s="9">
        <f>D37</f>
        <v>20000</v>
      </c>
      <c r="E36" s="9">
        <f>E37</f>
        <v>42000</v>
      </c>
    </row>
    <row r="37" spans="1:5" x14ac:dyDescent="0.2">
      <c r="A37" s="26">
        <v>422</v>
      </c>
      <c r="B37" s="27" t="s">
        <v>17</v>
      </c>
      <c r="C37" s="28">
        <v>20000</v>
      </c>
      <c r="D37" s="28">
        <v>20000</v>
      </c>
      <c r="E37" s="28">
        <v>42000</v>
      </c>
    </row>
    <row r="38" spans="1:5" x14ac:dyDescent="0.2">
      <c r="A38" s="21"/>
      <c r="B38" s="21"/>
      <c r="C38" s="19"/>
      <c r="D38" s="19"/>
      <c r="E38" s="19"/>
    </row>
  </sheetData>
  <pageMargins left="0" right="0" top="0" bottom="0" header="0.31496062992125984" footer="0.31496062992125984"/>
  <pageSetup paperSize="9" scale="80" orientation="portrait" verticalDpi="0" r:id="rId1"/>
  <ignoredErrors>
    <ignoredError sqref="C33:E34" formula="1"/>
    <ignoredError sqref="C11:E14 C16:E16 C10:E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020 46 </vt:lpstr>
      <vt:lpstr>'020 46 '!Podrucje_ispisa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Kristina Horvatić</cp:lastModifiedBy>
  <cp:lastPrinted>2022-12-30T12:54:44Z</cp:lastPrinted>
  <dcterms:created xsi:type="dcterms:W3CDTF">2021-11-30T03:56:01Z</dcterms:created>
  <dcterms:modified xsi:type="dcterms:W3CDTF">2023-02-03T12:37:59Z</dcterms:modified>
</cp:coreProperties>
</file>